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onstott/Desktop/KOST/KOST Material/"/>
    </mc:Choice>
  </mc:AlternateContent>
  <xr:revisionPtr revIDLastSave="0" documentId="13_ncr:1_{67577C87-8943-4C4A-89D1-A3281144A496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oad Map - Overview" sheetId="1" r:id="rId1"/>
    <sheet name="Referral Partn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7" i="1" s="1"/>
  <c r="I18" i="1" s="1"/>
  <c r="I19" i="1" s="1"/>
  <c r="I10" i="1"/>
  <c r="I11" i="1" s="1"/>
  <c r="I12" i="1" s="1"/>
  <c r="I13" i="1" s="1"/>
  <c r="I4" i="1"/>
  <c r="I5" i="1" s="1"/>
  <c r="I6" i="1" s="1"/>
  <c r="I7" i="1" s="1"/>
  <c r="F16" i="1"/>
  <c r="F17" i="1" s="1"/>
  <c r="F18" i="1" s="1"/>
  <c r="F19" i="1" s="1"/>
  <c r="F10" i="1"/>
  <c r="F11" i="1" s="1"/>
  <c r="F12" i="1" s="1"/>
  <c r="F13" i="1" s="1"/>
  <c r="F4" i="1"/>
  <c r="F5" i="1" s="1"/>
  <c r="C9" i="1"/>
  <c r="C10" i="1" s="1"/>
  <c r="C12" i="1" s="1"/>
  <c r="C13" i="1" s="1"/>
  <c r="C14" i="1" s="1"/>
  <c r="C7" i="1"/>
  <c r="F6" i="1" l="1"/>
  <c r="F7" i="1" s="1"/>
</calcChain>
</file>

<file path=xl/sharedStrings.xml><?xml version="1.0" encoding="utf-8"?>
<sst xmlns="http://schemas.openxmlformats.org/spreadsheetml/2006/main" count="70" uniqueCount="44">
  <si>
    <t>RPU</t>
  </si>
  <si>
    <t>Closing Ratio</t>
  </si>
  <si>
    <t>Goal Annual Revenue</t>
  </si>
  <si>
    <t>Total Opportunity</t>
  </si>
  <si>
    <t>EUPS/month</t>
  </si>
  <si>
    <t>EUPS/week</t>
  </si>
  <si>
    <t>EUPS/day</t>
  </si>
  <si>
    <t>CPA's</t>
  </si>
  <si>
    <t>Banks</t>
  </si>
  <si>
    <t>Self Source</t>
  </si>
  <si>
    <t>Current Clients</t>
  </si>
  <si>
    <t>Insurance Agents</t>
  </si>
  <si>
    <t>CPAs</t>
  </si>
  <si>
    <t>Annual</t>
  </si>
  <si>
    <t>Monthly</t>
  </si>
  <si>
    <t>Weekly</t>
  </si>
  <si>
    <t>Daily</t>
  </si>
  <si>
    <t>Total Rev/Month</t>
  </si>
  <si>
    <t>Top A CPAs</t>
  </si>
  <si>
    <t>Solano Professional Services</t>
  </si>
  <si>
    <t>Advanced Business Solutions</t>
  </si>
  <si>
    <t>Empire Taxes</t>
  </si>
  <si>
    <t>APG Accounting</t>
  </si>
  <si>
    <t>Ricardo Fonseca</t>
  </si>
  <si>
    <t>Nickle &amp; Dime Bookkeeping</t>
  </si>
  <si>
    <t>B CPAs</t>
  </si>
  <si>
    <t>Weibe &amp; Associates</t>
  </si>
  <si>
    <t>D&amp;D taxes</t>
  </si>
  <si>
    <t>Family First Taxes</t>
  </si>
  <si>
    <t>Kerkstra Tax</t>
  </si>
  <si>
    <t>Tri Star Taxes</t>
  </si>
  <si>
    <t>Top A Banks</t>
  </si>
  <si>
    <t>B Banks</t>
  </si>
  <si>
    <t>Chino Commercial Bank</t>
  </si>
  <si>
    <t>Citizens Business Bank</t>
  </si>
  <si>
    <t>Pacific West Bank</t>
  </si>
  <si>
    <t>Union Bank</t>
  </si>
  <si>
    <t>Chase Bank</t>
  </si>
  <si>
    <t>Bank of America</t>
  </si>
  <si>
    <t>Isaias</t>
  </si>
  <si>
    <t>Andy Financial Advisor</t>
  </si>
  <si>
    <t>Dialers</t>
  </si>
  <si>
    <t>Total Deals Sold</t>
  </si>
  <si>
    <t>Totla Apts Conducted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</si>
</sst>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/>
    <xf numFmtId="8" fontId="0" fillId="0" borderId="0" xfId="0" applyNumberFormat="1"/>
    <xf numFmtId="6" fontId="0" fillId="3" borderId="0" xfId="0" applyNumberFormat="1" applyFill="1"/>
    <xf numFmtId="9" fontId="0" fillId="3" borderId="0" xfId="0" applyNumberFormat="1" applyFill="1"/>
    <xf numFmtId="8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1"/>
  <sheetViews>
    <sheetView tabSelected="1" topLeftCell="A3" workbookViewId="0">
      <selection activeCell="D11" sqref="D11"/>
    </sheetView>
  </sheetViews>
  <sheetFormatPr baseColWidth="10" defaultColWidth="8.83203125" defaultRowHeight="15" x14ac:dyDescent="0.2"/>
  <cols>
    <col min="2" max="2" width="18.5" customWidth="1"/>
    <col min="3" max="3" width="10.83203125" bestFit="1" customWidth="1"/>
    <col min="5" max="6" width="10.83203125" bestFit="1" customWidth="1"/>
    <col min="8" max="8" width="16.33203125" bestFit="1" customWidth="1"/>
    <col min="9" max="9" width="10.83203125" bestFit="1" customWidth="1"/>
  </cols>
  <sheetData>
    <row r="3" spans="2:9" x14ac:dyDescent="0.2">
      <c r="B3" t="s">
        <v>0</v>
      </c>
      <c r="C3" s="3">
        <v>4500</v>
      </c>
      <c r="E3" s="6" t="s">
        <v>12</v>
      </c>
      <c r="H3" s="6" t="s">
        <v>41</v>
      </c>
    </row>
    <row r="4" spans="2:9" x14ac:dyDescent="0.2">
      <c r="B4" t="s">
        <v>1</v>
      </c>
      <c r="C4" s="4">
        <v>0.35</v>
      </c>
      <c r="E4" t="s">
        <v>13</v>
      </c>
      <c r="F4" s="1">
        <f>C6*C16</f>
        <v>175000</v>
      </c>
      <c r="H4" t="s">
        <v>13</v>
      </c>
      <c r="I4" s="1">
        <f>C6*C19</f>
        <v>75000</v>
      </c>
    </row>
    <row r="5" spans="2:9" x14ac:dyDescent="0.2">
      <c r="E5" t="s">
        <v>14</v>
      </c>
      <c r="F5" s="2">
        <f>F4/12</f>
        <v>14583.333333333334</v>
      </c>
      <c r="H5" t="s">
        <v>14</v>
      </c>
      <c r="I5" s="1">
        <f>I4/12</f>
        <v>6250</v>
      </c>
    </row>
    <row r="6" spans="2:9" x14ac:dyDescent="0.2">
      <c r="B6" t="s">
        <v>2</v>
      </c>
      <c r="C6" s="3">
        <v>500000</v>
      </c>
      <c r="E6" t="s">
        <v>15</v>
      </c>
      <c r="F6" s="2">
        <f>F5/4</f>
        <v>3645.8333333333335</v>
      </c>
      <c r="H6" t="s">
        <v>15</v>
      </c>
      <c r="I6" s="2">
        <f>I5/4</f>
        <v>1562.5</v>
      </c>
    </row>
    <row r="7" spans="2:9" x14ac:dyDescent="0.2">
      <c r="B7" t="s">
        <v>3</v>
      </c>
      <c r="C7" s="1">
        <f>C6/C4</f>
        <v>1428571.4285714286</v>
      </c>
      <c r="E7" t="s">
        <v>16</v>
      </c>
      <c r="F7" s="2">
        <f>F6/5</f>
        <v>729.16666666666674</v>
      </c>
      <c r="H7" t="s">
        <v>16</v>
      </c>
      <c r="I7" s="2">
        <f>I6/5</f>
        <v>312.5</v>
      </c>
    </row>
    <row r="9" spans="2:9" x14ac:dyDescent="0.2">
      <c r="B9" t="s">
        <v>42</v>
      </c>
      <c r="C9">
        <f>C6/C3</f>
        <v>111.11111111111111</v>
      </c>
      <c r="E9" s="6" t="s">
        <v>8</v>
      </c>
      <c r="H9" s="6" t="s">
        <v>10</v>
      </c>
    </row>
    <row r="10" spans="2:9" x14ac:dyDescent="0.2">
      <c r="B10" t="s">
        <v>43</v>
      </c>
      <c r="C10">
        <f>C9/C4</f>
        <v>317.46031746031747</v>
      </c>
      <c r="E10" t="s">
        <v>13</v>
      </c>
      <c r="F10" s="1">
        <f>C6*C17</f>
        <v>100000</v>
      </c>
      <c r="H10" t="s">
        <v>13</v>
      </c>
      <c r="I10" s="1">
        <f>C6*C20</f>
        <v>25000</v>
      </c>
    </row>
    <row r="11" spans="2:9" x14ac:dyDescent="0.2">
      <c r="E11" t="s">
        <v>14</v>
      </c>
      <c r="F11" s="2">
        <f>F10/12</f>
        <v>8333.3333333333339</v>
      </c>
      <c r="H11" t="s">
        <v>14</v>
      </c>
      <c r="I11" s="2">
        <f>I10/12</f>
        <v>2083.3333333333335</v>
      </c>
    </row>
    <row r="12" spans="2:9" x14ac:dyDescent="0.2">
      <c r="B12" t="s">
        <v>4</v>
      </c>
      <c r="C12">
        <f>C10/12</f>
        <v>26.455026455026456</v>
      </c>
      <c r="E12" t="s">
        <v>15</v>
      </c>
      <c r="F12" s="2">
        <f>F11/4</f>
        <v>2083.3333333333335</v>
      </c>
      <c r="H12" t="s">
        <v>15</v>
      </c>
      <c r="I12" s="2">
        <f>I11/4</f>
        <v>520.83333333333337</v>
      </c>
    </row>
    <row r="13" spans="2:9" x14ac:dyDescent="0.2">
      <c r="B13" t="s">
        <v>5</v>
      </c>
      <c r="C13">
        <f>C12/4</f>
        <v>6.6137566137566139</v>
      </c>
      <c r="E13" t="s">
        <v>16</v>
      </c>
      <c r="F13" s="2">
        <f>F12/5</f>
        <v>416.66666666666669</v>
      </c>
      <c r="H13" t="s">
        <v>16</v>
      </c>
      <c r="I13" s="2">
        <f>I12/5</f>
        <v>104.16666666666667</v>
      </c>
    </row>
    <row r="14" spans="2:9" x14ac:dyDescent="0.2">
      <c r="B14" t="s">
        <v>6</v>
      </c>
      <c r="C14">
        <f>C13/5</f>
        <v>1.3227513227513228</v>
      </c>
    </row>
    <row r="15" spans="2:9" x14ac:dyDescent="0.2">
      <c r="E15" s="6" t="s">
        <v>9</v>
      </c>
      <c r="H15" s="6" t="s">
        <v>11</v>
      </c>
    </row>
    <row r="16" spans="2:9" x14ac:dyDescent="0.2">
      <c r="B16" t="s">
        <v>7</v>
      </c>
      <c r="C16" s="4">
        <v>0.35</v>
      </c>
      <c r="E16" t="s">
        <v>13</v>
      </c>
      <c r="F16" s="1">
        <f>C6*C18</f>
        <v>100000</v>
      </c>
      <c r="H16" t="s">
        <v>13</v>
      </c>
      <c r="I16" s="1">
        <f>C6*C21</f>
        <v>25000</v>
      </c>
    </row>
    <row r="17" spans="2:9" x14ac:dyDescent="0.2">
      <c r="B17" t="s">
        <v>8</v>
      </c>
      <c r="C17" s="4">
        <v>0.2</v>
      </c>
      <c r="E17" t="s">
        <v>14</v>
      </c>
      <c r="F17" s="2">
        <f>F16/12</f>
        <v>8333.3333333333339</v>
      </c>
      <c r="H17" t="s">
        <v>14</v>
      </c>
      <c r="I17" s="2">
        <f>I16/12</f>
        <v>2083.3333333333335</v>
      </c>
    </row>
    <row r="18" spans="2:9" x14ac:dyDescent="0.2">
      <c r="B18" t="s">
        <v>9</v>
      </c>
      <c r="C18" s="4">
        <v>0.2</v>
      </c>
      <c r="E18" t="s">
        <v>15</v>
      </c>
      <c r="F18" s="2">
        <f>F17/4</f>
        <v>2083.3333333333335</v>
      </c>
      <c r="H18" t="s">
        <v>15</v>
      </c>
      <c r="I18" s="2">
        <f>I17/4</f>
        <v>520.83333333333337</v>
      </c>
    </row>
    <row r="19" spans="2:9" x14ac:dyDescent="0.2">
      <c r="B19" t="s">
        <v>41</v>
      </c>
      <c r="C19" s="4">
        <v>0.15</v>
      </c>
      <c r="E19" t="s">
        <v>16</v>
      </c>
      <c r="F19" s="2">
        <f>F18/5</f>
        <v>416.66666666666669</v>
      </c>
      <c r="H19" t="s">
        <v>16</v>
      </c>
      <c r="I19" s="2">
        <f>I18/5</f>
        <v>104.16666666666667</v>
      </c>
    </row>
    <row r="20" spans="2:9" x14ac:dyDescent="0.2">
      <c r="B20" t="s">
        <v>10</v>
      </c>
      <c r="C20" s="4">
        <v>0.05</v>
      </c>
    </row>
    <row r="21" spans="2:9" x14ac:dyDescent="0.2">
      <c r="B21" t="s">
        <v>11</v>
      </c>
      <c r="C21" s="4">
        <v>0.05</v>
      </c>
      <c r="H21" t="s">
        <v>17</v>
      </c>
      <c r="I21" s="5">
        <f>C6/12</f>
        <v>41666.666666666664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7"/>
  <sheetViews>
    <sheetView workbookViewId="0">
      <selection activeCell="B17" sqref="B17"/>
    </sheetView>
  </sheetViews>
  <sheetFormatPr baseColWidth="10" defaultColWidth="8.83203125" defaultRowHeight="15" x14ac:dyDescent="0.2"/>
  <cols>
    <col min="2" max="2" width="27.1640625" bestFit="1" customWidth="1"/>
    <col min="3" max="3" width="18.6640625" bestFit="1" customWidth="1"/>
  </cols>
  <sheetData>
    <row r="2" spans="2:3" x14ac:dyDescent="0.2">
      <c r="B2" s="6" t="s">
        <v>18</v>
      </c>
      <c r="C2" s="6" t="s">
        <v>25</v>
      </c>
    </row>
    <row r="3" spans="2:3" x14ac:dyDescent="0.2">
      <c r="B3" t="s">
        <v>19</v>
      </c>
      <c r="C3" t="s">
        <v>26</v>
      </c>
    </row>
    <row r="4" spans="2:3" x14ac:dyDescent="0.2">
      <c r="B4" t="s">
        <v>20</v>
      </c>
      <c r="C4" t="s">
        <v>27</v>
      </c>
    </row>
    <row r="5" spans="2:3" x14ac:dyDescent="0.2">
      <c r="B5" t="s">
        <v>21</v>
      </c>
      <c r="C5" t="s">
        <v>28</v>
      </c>
    </row>
    <row r="6" spans="2:3" x14ac:dyDescent="0.2">
      <c r="B6" t="s">
        <v>22</v>
      </c>
      <c r="C6" t="s">
        <v>29</v>
      </c>
    </row>
    <row r="7" spans="2:3" x14ac:dyDescent="0.2">
      <c r="B7" t="s">
        <v>23</v>
      </c>
      <c r="C7" t="s">
        <v>30</v>
      </c>
    </row>
    <row r="8" spans="2:3" x14ac:dyDescent="0.2">
      <c r="B8" t="s">
        <v>24</v>
      </c>
    </row>
    <row r="10" spans="2:3" x14ac:dyDescent="0.2">
      <c r="B10" s="6" t="s">
        <v>31</v>
      </c>
      <c r="C10" s="6" t="s">
        <v>32</v>
      </c>
    </row>
    <row r="11" spans="2:3" x14ac:dyDescent="0.2">
      <c r="B11" t="s">
        <v>33</v>
      </c>
      <c r="C11" t="s">
        <v>35</v>
      </c>
    </row>
    <row r="12" spans="2:3" x14ac:dyDescent="0.2">
      <c r="B12" t="s">
        <v>34</v>
      </c>
      <c r="C12" t="s">
        <v>37</v>
      </c>
    </row>
    <row r="13" spans="2:3" x14ac:dyDescent="0.2">
      <c r="B13" t="s">
        <v>36</v>
      </c>
      <c r="C13" t="s">
        <v>38</v>
      </c>
    </row>
    <row r="15" spans="2:3" x14ac:dyDescent="0.2">
      <c r="B15" s="6" t="s">
        <v>11</v>
      </c>
    </row>
    <row r="16" spans="2:3" x14ac:dyDescent="0.2">
      <c r="B16" t="s">
        <v>39</v>
      </c>
    </row>
    <row r="17" spans="2:2" x14ac:dyDescent="0.2">
      <c r="B1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Map - Overview</vt:lpstr>
      <vt:lpstr>Referral Partners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Nsek, Imeh</dc:creator>
  <cp:lastModifiedBy>Microsoft Office User</cp:lastModifiedBy>
  <dcterms:created xsi:type="dcterms:W3CDTF">2020-04-16T02:33:46Z</dcterms:created>
  <dcterms:modified xsi:type="dcterms:W3CDTF">2020-08-01T21:18:19Z</dcterms:modified>
</cp:coreProperties>
</file>